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Aprilie Mai 2023\Studiu oportunitate_Aprilie 2023\Anexa 2 la CS Serviciu - Grafice de circulatie_27 feb\"/>
    </mc:Choice>
  </mc:AlternateContent>
  <xr:revisionPtr revIDLastSave="0" documentId="13_ncr:1_{6173CEE2-51F1-4D93-A8F6-BBEB4B2C51A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uri="GoogleSheetsCustomDataVersion1">
      <go:sheetsCustomData xmlns:go="http://customooxmlschemas.google.com/" r:id="rId5" roundtripDataSignature="AMtx7mihiH/rui1uGtgGGIpvsIdoHTdtMQ=="/>
    </ext>
  </extLst>
</workbook>
</file>

<file path=xl/calcChain.xml><?xml version="1.0" encoding="utf-8"?>
<calcChain xmlns="http://schemas.openxmlformats.org/spreadsheetml/2006/main">
  <c r="O17" i="1" l="1"/>
  <c r="O18" i="1" s="1"/>
  <c r="R18" i="1" s="1"/>
  <c r="B17" i="1" l="1"/>
  <c r="B18" i="1" s="1"/>
  <c r="A17" i="1"/>
  <c r="A18" i="1" s="1"/>
  <c r="S18" i="1"/>
  <c r="C17" i="1"/>
  <c r="C18" i="1" s="1"/>
  <c r="S17" i="1"/>
  <c r="R17" i="1"/>
  <c r="O19" i="1"/>
  <c r="C19" i="1"/>
  <c r="B19" i="1" l="1"/>
  <c r="A19" i="1"/>
  <c r="S19" i="1"/>
  <c r="R19" i="1"/>
  <c r="O20" i="1"/>
  <c r="B20" i="1" l="1"/>
  <c r="S20" i="1"/>
  <c r="R20" i="1"/>
  <c r="C20" i="1"/>
  <c r="A20" i="1"/>
  <c r="A21" i="1" s="1"/>
  <c r="O21" i="1"/>
  <c r="C21" i="1" l="1"/>
  <c r="C22" i="1" s="1"/>
  <c r="S21" i="1"/>
  <c r="O22" i="1"/>
  <c r="R21" i="1"/>
  <c r="B21" i="1"/>
  <c r="B22" i="1" s="1"/>
  <c r="S22" i="1" l="1"/>
  <c r="O23" i="1"/>
  <c r="R22" i="1"/>
  <c r="A22" i="1"/>
  <c r="A23" i="1" s="1"/>
  <c r="J22" i="1" l="1"/>
  <c r="J21" i="1" s="1"/>
  <c r="J20" i="1" s="1"/>
  <c r="J19" i="1" s="1"/>
  <c r="J18" i="1" s="1"/>
  <c r="J17" i="1" s="1"/>
  <c r="J16" i="1" s="1"/>
  <c r="I22" i="1"/>
  <c r="I21" i="1" s="1"/>
  <c r="I20" i="1" s="1"/>
  <c r="I19" i="1" s="1"/>
  <c r="I18" i="1" s="1"/>
  <c r="I17" i="1" s="1"/>
  <c r="I16" i="1" s="1"/>
  <c r="K22" i="1"/>
  <c r="K21" i="1" s="1"/>
  <c r="K20" i="1" s="1"/>
  <c r="K19" i="1" s="1"/>
  <c r="K18" i="1" s="1"/>
  <c r="K17" i="1" s="1"/>
  <c r="K16" i="1" s="1"/>
  <c r="R23" i="1"/>
  <c r="S23" i="1"/>
  <c r="B23" i="1"/>
  <c r="C23" i="1"/>
</calcChain>
</file>

<file path=xl/sharedStrings.xml><?xml version="1.0" encoding="utf-8"?>
<sst xmlns="http://schemas.openxmlformats.org/spreadsheetml/2006/main" count="87" uniqueCount="57">
  <si>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</si>
  <si>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</si>
  <si>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</si>
  <si>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</si>
  <si>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</si>
  <si>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</si>
  <si>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</si>
  <si>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</si>
  <si>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</si>
  <si>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</si>
  <si>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</si>
  <si>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</si>
  <si>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</si>
  <si>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</si>
  <si>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</si>
  <si>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</si>
  <si>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</si>
  <si>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</si>
  <si>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</si>
  <si>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</si>
  <si>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</si>
  <si>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</si>
  <si>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</si>
  <si>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</si>
  <si>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</si>
  <si>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</si>
  <si>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</si>
  <si>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Radu Negru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</si>
  <si>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</si>
  <si>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</si>
  <si>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</si>
  <si>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</si>
  <si>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</si>
  <si>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</si>
  <si>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</si>
  <si>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</si>
  <si>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</si>
  <si>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</si>
  <si>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</si>
  <si>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</si>
  <si>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</si>
  <si>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Km</t>
  </si>
  <si>
    <t>Microbuz</t>
  </si>
  <si>
    <t>Autobuz</t>
  </si>
  <si>
    <t>S</t>
  </si>
  <si>
    <t>Valeni-Podgoria</t>
  </si>
  <si>
    <t>Vranesti Ramificatie</t>
  </si>
  <si>
    <t>Vranesti</t>
  </si>
  <si>
    <t>Radu Negru1</t>
  </si>
  <si>
    <t>D</t>
  </si>
  <si>
    <t>Radu Negru2</t>
  </si>
  <si>
    <t>1=5</t>
  </si>
  <si>
    <t>EMITENT,</t>
  </si>
  <si>
    <t>Pitesti Atg. Astra Tours Dob</t>
  </si>
  <si>
    <t>Ciocanesti</t>
  </si>
  <si>
    <t>Stefanesti</t>
  </si>
  <si>
    <t>076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</si>
</sst>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  <font>
      <sz val="14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4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1" fillId="0" borderId="4" xfId="0" applyFont="1" applyBorder="1" applyAlignment="1">
      <alignment horizontal="left"/>
    </xf>
    <xf numFmtId="20" fontId="2" fillId="0" borderId="4" xfId="0" applyNumberFormat="1" applyFont="1" applyBorder="1" applyAlignment="1">
      <alignment horizontal="center"/>
    </xf>
    <xf numFmtId="0" fontId="1" fillId="0" borderId="4" xfId="0" applyFont="1" applyBorder="1"/>
    <xf numFmtId="0" fontId="9" fillId="0" borderId="0" xfId="0" applyFont="1"/>
    <xf numFmtId="0" fontId="10" fillId="0" borderId="0" xfId="0" applyFont="1"/>
    <xf numFmtId="49" fontId="11" fillId="0" borderId="0" xfId="0" applyNumberFormat="1" applyFont="1" applyAlignment="1">
      <alignment horizontal="left"/>
    </xf>
    <xf numFmtId="0" fontId="6" fillId="0" borderId="6" xfId="0" applyFont="1" applyBorder="1"/>
    <xf numFmtId="0" fontId="6" fillId="0" borderId="7" xfId="0" applyFont="1" applyBorder="1"/>
    <xf numFmtId="0" fontId="6" fillId="0" borderId="7" xfId="0" applyFont="1" applyBorder="1" applyAlignment="1">
      <alignment horizontal="center"/>
    </xf>
    <xf numFmtId="20" fontId="2" fillId="0" borderId="8" xfId="0" applyNumberFormat="1" applyFont="1" applyBorder="1" applyAlignment="1">
      <alignment horizontal="center"/>
    </xf>
    <xf numFmtId="20" fontId="1" fillId="0" borderId="8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horizontal="left" wrapText="1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0" xfId="0" applyFont="1" applyBorder="1"/>
    <xf numFmtId="0" fontId="6" fillId="0" borderId="11" xfId="0" applyFont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0" borderId="13" xfId="0" applyFont="1" applyBorder="1"/>
    <xf numFmtId="0" fontId="6" fillId="0" borderId="13" xfId="0" applyFont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7" xfId="0" applyFont="1" applyBorder="1"/>
    <xf numFmtId="0" fontId="6" fillId="0" borderId="17" xfId="0" applyFont="1" applyBorder="1" applyAlignment="1">
      <alignment horizontal="center"/>
    </xf>
    <xf numFmtId="20" fontId="2" fillId="0" borderId="23" xfId="0" applyNumberFormat="1" applyFont="1" applyBorder="1" applyAlignment="1">
      <alignment horizontal="center"/>
    </xf>
    <xf numFmtId="20" fontId="1" fillId="0" borderId="24" xfId="0" applyNumberFormat="1" applyFont="1" applyBorder="1" applyAlignment="1">
      <alignment horizontal="center"/>
    </xf>
    <xf numFmtId="20" fontId="1" fillId="0" borderId="25" xfId="0" applyNumberFormat="1" applyFont="1" applyBorder="1" applyAlignment="1">
      <alignment horizontal="center"/>
    </xf>
    <xf numFmtId="20" fontId="1" fillId="0" borderId="26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20" fontId="1" fillId="0" borderId="28" xfId="0" applyNumberFormat="1" applyFont="1" applyBorder="1" applyAlignment="1">
      <alignment horizontal="center"/>
    </xf>
    <xf numFmtId="0" fontId="1" fillId="0" borderId="28" xfId="0" applyFont="1" applyBorder="1"/>
    <xf numFmtId="20" fontId="1" fillId="0" borderId="29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7" fillId="0" borderId="3" xfId="0" applyFont="1" applyBorder="1"/>
    <xf numFmtId="0" fontId="7" fillId="0" borderId="5" xfId="0" applyFont="1" applyBorder="1"/>
    <xf numFmtId="0" fontId="6" fillId="0" borderId="2" xfId="0" applyFont="1" applyBorder="1" applyAlignment="1">
      <alignment horizontal="center"/>
    </xf>
    <xf numFmtId="0" fontId="7" fillId="0" borderId="22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15" xfId="0" applyFont="1" applyBorder="1" applyAlignment="1">
      <alignment horizontal="center"/>
    </xf>
    <xf numFmtId="0" fontId="7" fillId="0" borderId="16" xfId="0" applyFont="1" applyBorder="1"/>
    <xf numFmtId="0" fontId="6" fillId="0" borderId="18" xfId="0" applyFont="1" applyBorder="1" applyAlignment="1">
      <alignment horizontal="center"/>
    </xf>
    <xf numFmtId="0" fontId="7" fillId="0" borderId="19" xfId="0" applyFont="1" applyBorder="1"/>
    <xf numFmtId="0" fontId="7" fillId="0" borderId="2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68"/>
  <sheetViews>
    <sheetView tabSelected="1" topLeftCell="A7" workbookViewId="0">
      <selection activeCell="E11" sqref="E11"/>
    </sheetView>
  </sheetViews>
  <sheetFormatPr defaultColWidth="14.42578125" defaultRowHeight="15" customHeight="1" x14ac:dyDescent="0.2"/>
  <cols>
    <col min="1" max="5" width="5.7109375" customWidth="1"/>
    <col min="6" max="6" width="4.7109375" customWidth="1"/>
    <col min="7" max="7" width="6.7109375" customWidth="1"/>
    <col min="8" max="8" width="28.7109375" customWidth="1"/>
    <col min="9" max="13" width="5.710937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1" t="s">
        <v>21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3" t="s">
        <v>24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54</v>
      </c>
    </row>
    <row r="9" spans="1:28" ht="15.75" customHeight="1" x14ac:dyDescent="0.25">
      <c r="A9" s="64"/>
      <c r="B9" s="62"/>
      <c r="C9" s="62"/>
      <c r="D9" s="62"/>
      <c r="E9" s="62"/>
      <c r="F9" s="62"/>
      <c r="G9" s="62"/>
      <c r="H9" s="62"/>
      <c r="I9" s="12"/>
      <c r="J9" s="12"/>
      <c r="K9" s="13"/>
      <c r="L9" s="13"/>
      <c r="M9" s="13"/>
    </row>
    <row r="10" spans="1:28" ht="15.75" customHeight="1" x14ac:dyDescent="0.25">
      <c r="A10" s="64" t="s">
        <v>27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</row>
    <row r="11" spans="1:28" ht="15.75" customHeight="1" x14ac:dyDescent="0.25">
      <c r="A11" s="12" t="s">
        <v>28</v>
      </c>
      <c r="B11" s="12"/>
      <c r="C11" s="12"/>
      <c r="D11" s="12"/>
      <c r="E11" s="28" t="s">
        <v>56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thickBot="1" x14ac:dyDescent="0.3">
      <c r="A12" s="65" t="s">
        <v>29</v>
      </c>
      <c r="B12" s="66"/>
      <c r="C12" s="66"/>
      <c r="D12" s="66"/>
      <c r="E12" s="66"/>
      <c r="F12" s="45" t="s">
        <v>30</v>
      </c>
      <c r="G12" s="46" t="s">
        <v>31</v>
      </c>
      <c r="H12" s="46" t="s">
        <v>32</v>
      </c>
      <c r="I12" s="67" t="s">
        <v>33</v>
      </c>
      <c r="J12" s="68"/>
      <c r="K12" s="68"/>
      <c r="L12" s="68"/>
      <c r="M12" s="69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</row>
    <row r="13" spans="1:28" ht="12.75" customHeight="1" thickBot="1" x14ac:dyDescent="0.3">
      <c r="A13" s="56" t="s">
        <v>34</v>
      </c>
      <c r="B13" s="57"/>
      <c r="C13" s="57"/>
      <c r="D13" s="57"/>
      <c r="E13" s="58"/>
      <c r="F13" s="29"/>
      <c r="G13" s="30" t="s">
        <v>35</v>
      </c>
      <c r="H13" s="31" t="s">
        <v>36</v>
      </c>
      <c r="I13" s="59" t="s">
        <v>34</v>
      </c>
      <c r="J13" s="57"/>
      <c r="K13" s="57"/>
      <c r="L13" s="57"/>
      <c r="M13" s="60"/>
      <c r="N13" s="14"/>
      <c r="O13" s="14"/>
      <c r="P13" s="14"/>
      <c r="Q13" s="14"/>
      <c r="R13" s="14" t="s">
        <v>37</v>
      </c>
      <c r="S13" s="14"/>
      <c r="T13" s="14"/>
      <c r="U13" s="14"/>
      <c r="V13" s="14"/>
      <c r="W13" s="14"/>
      <c r="X13" s="14"/>
      <c r="Y13" s="14"/>
      <c r="Z13" s="14"/>
      <c r="AA13" s="14"/>
      <c r="AB13" s="14"/>
    </row>
    <row r="14" spans="1:28" ht="12.75" customHeight="1" x14ac:dyDescent="0.25">
      <c r="A14" s="36" t="s">
        <v>38</v>
      </c>
      <c r="B14" s="37" t="s">
        <v>39</v>
      </c>
      <c r="C14" s="37" t="s">
        <v>40</v>
      </c>
      <c r="D14" s="37"/>
      <c r="E14" s="37"/>
      <c r="F14" s="38"/>
      <c r="G14" s="38"/>
      <c r="H14" s="37"/>
      <c r="I14" s="37" t="s">
        <v>38</v>
      </c>
      <c r="J14" s="37" t="s">
        <v>39</v>
      </c>
      <c r="K14" s="37" t="s">
        <v>40</v>
      </c>
      <c r="L14" s="37"/>
      <c r="M14" s="39"/>
      <c r="N14" s="14"/>
      <c r="O14" s="14" t="s">
        <v>41</v>
      </c>
      <c r="P14" s="14" t="s">
        <v>6</v>
      </c>
      <c r="Q14" s="14" t="s">
        <v>2</v>
      </c>
      <c r="R14" s="15" t="s">
        <v>42</v>
      </c>
      <c r="S14" s="15" t="s">
        <v>43</v>
      </c>
      <c r="T14" s="14"/>
      <c r="U14" s="14"/>
      <c r="V14" s="14"/>
      <c r="W14" s="14"/>
      <c r="X14" s="14"/>
      <c r="Y14" s="14"/>
      <c r="Z14" s="14"/>
      <c r="AA14" s="14"/>
      <c r="AB14" s="14"/>
    </row>
    <row r="15" spans="1:28" ht="12.75" customHeight="1" thickBot="1" x14ac:dyDescent="0.3">
      <c r="A15" s="40" t="s">
        <v>23</v>
      </c>
      <c r="B15" s="41" t="s">
        <v>23</v>
      </c>
      <c r="C15" s="41" t="s">
        <v>23</v>
      </c>
      <c r="D15" s="41"/>
      <c r="E15" s="41"/>
      <c r="F15" s="42"/>
      <c r="G15" s="42"/>
      <c r="H15" s="43"/>
      <c r="I15" s="41" t="s">
        <v>23</v>
      </c>
      <c r="J15" s="41" t="s">
        <v>23</v>
      </c>
      <c r="K15" s="41" t="s">
        <v>23</v>
      </c>
      <c r="L15" s="41"/>
      <c r="M15" s="44"/>
      <c r="N15" s="14"/>
      <c r="O15" s="14"/>
      <c r="P15" s="14"/>
      <c r="Q15" s="14"/>
      <c r="R15" s="15" t="s">
        <v>23</v>
      </c>
      <c r="S15" s="15" t="s">
        <v>20</v>
      </c>
      <c r="T15" s="14"/>
      <c r="U15" s="14"/>
      <c r="V15" s="14"/>
      <c r="W15" s="14"/>
      <c r="X15" s="14"/>
      <c r="Y15" s="14"/>
      <c r="Z15" s="14"/>
      <c r="AA15" s="14"/>
      <c r="AB15" s="14"/>
    </row>
    <row r="16" spans="1:28" ht="13.5" customHeight="1" x14ac:dyDescent="0.2">
      <c r="A16" s="47">
        <v>0.26041666666666669</v>
      </c>
      <c r="B16" s="32">
        <v>0.60069444444444442</v>
      </c>
      <c r="C16" s="32">
        <v>0.76041666666666663</v>
      </c>
      <c r="D16" s="33"/>
      <c r="E16" s="33"/>
      <c r="F16" s="34"/>
      <c r="G16" s="34">
        <v>0</v>
      </c>
      <c r="H16" s="35" t="s">
        <v>53</v>
      </c>
      <c r="I16" s="33">
        <f t="shared" ref="I16:K18" si="0">I17+TIME(0,0,(3600*($O17-$O16)/(INDEX($T$5:$AB$6,MATCH(I$15,$S$5:$S$6,0),MATCH(CONCATENATE($P17,$Q17),$T$4:$AB$4,0)))+$T$8))</f>
        <v>0.30215277777777777</v>
      </c>
      <c r="J16" s="33">
        <f t="shared" si="0"/>
        <v>0.6424305555555555</v>
      </c>
      <c r="K16" s="33">
        <f t="shared" si="0"/>
        <v>0.80215277777777771</v>
      </c>
      <c r="L16" s="33"/>
      <c r="M16" s="48"/>
      <c r="O16" s="5">
        <v>0</v>
      </c>
      <c r="P16" s="16"/>
      <c r="Q16" s="16"/>
      <c r="R16" s="17"/>
    </row>
    <row r="17" spans="1:23" ht="13.5" customHeight="1" x14ac:dyDescent="0.25">
      <c r="A17" s="49">
        <f t="shared" ref="A17:C17" si="1">A16+TIME(0,0,(3600*($O17-$O16)/(INDEX($T$5:$AB$6,MATCH(A$15,$S$5:$S$6,0),MATCH(CONCATENATE($P17,$Q17),$T$4:$AB$4,0)))+$T$8))</f>
        <v>0.26545138888888892</v>
      </c>
      <c r="B17" s="18">
        <f t="shared" si="1"/>
        <v>0.60572916666666665</v>
      </c>
      <c r="C17" s="18">
        <f t="shared" si="1"/>
        <v>0.76545138888888886</v>
      </c>
      <c r="D17" s="18"/>
      <c r="E17" s="18"/>
      <c r="F17" s="19">
        <v>5.3</v>
      </c>
      <c r="G17" s="19">
        <v>1</v>
      </c>
      <c r="H17" s="23" t="s">
        <v>55</v>
      </c>
      <c r="I17" s="18">
        <f t="shared" si="0"/>
        <v>0.29711805555555554</v>
      </c>
      <c r="J17" s="18">
        <f t="shared" si="0"/>
        <v>0.63739583333333327</v>
      </c>
      <c r="K17" s="18">
        <f t="shared" si="0"/>
        <v>0.79711805555555548</v>
      </c>
      <c r="L17" s="18"/>
      <c r="M17" s="50"/>
      <c r="O17" s="5">
        <f t="shared" ref="O17:O23" si="2">O16+F17</f>
        <v>5.3</v>
      </c>
      <c r="P17" s="8">
        <v>1</v>
      </c>
      <c r="Q17" s="20" t="s">
        <v>44</v>
      </c>
      <c r="R17" s="21">
        <f t="shared" ref="R17:S17" si="3">TIME(0,0,(3600*($O17-$O16)/(INDEX($T$5:$AB$6,MATCH(R$15,$S$5:$S$6,0),MATCH((CONCATENATE($P17,$Q17)),$T$4:$AB$4,0)))))</f>
        <v>4.409722222222222E-3</v>
      </c>
      <c r="S17" s="21">
        <f t="shared" si="3"/>
        <v>5.5208333333333333E-3</v>
      </c>
      <c r="T17" s="1"/>
      <c r="U17" s="22"/>
      <c r="V17" s="1"/>
      <c r="W17" s="1"/>
    </row>
    <row r="18" spans="1:23" ht="13.5" customHeight="1" x14ac:dyDescent="0.25">
      <c r="A18" s="49">
        <f t="shared" ref="A18:C18" si="4">A17+TIME(0,0,(3600*($O18-$O17)/(INDEX($T$5:$AB$6,MATCH(A$15,$S$5:$S$6,0),MATCH(CONCATENATE($P18,$Q18),$T$4:$AB$4,0)))+$T$8))</f>
        <v>0.26907407407407408</v>
      </c>
      <c r="B18" s="18">
        <f t="shared" si="4"/>
        <v>0.60935185185185181</v>
      </c>
      <c r="C18" s="18">
        <f t="shared" si="4"/>
        <v>0.76907407407407402</v>
      </c>
      <c r="D18" s="18"/>
      <c r="E18" s="18"/>
      <c r="F18" s="19">
        <v>3.6</v>
      </c>
      <c r="G18" s="19">
        <v>2</v>
      </c>
      <c r="H18" s="23" t="s">
        <v>54</v>
      </c>
      <c r="I18" s="18">
        <f t="shared" si="0"/>
        <v>0.29349537037037038</v>
      </c>
      <c r="J18" s="18">
        <f t="shared" si="0"/>
        <v>0.63377314814814811</v>
      </c>
      <c r="K18" s="18">
        <f t="shared" si="0"/>
        <v>0.79349537037037032</v>
      </c>
      <c r="L18" s="18"/>
      <c r="M18" s="50"/>
      <c r="O18" s="5">
        <f t="shared" si="2"/>
        <v>8.9</v>
      </c>
      <c r="P18" s="8">
        <v>1</v>
      </c>
      <c r="Q18" s="20" t="s">
        <v>44</v>
      </c>
      <c r="R18" s="21">
        <f t="shared" ref="R18:S18" si="5">TIME(0,0,(3600*($O18-$O17)/(INDEX($T$5:$AB$6,MATCH(R$15,$S$5:$S$6,0),MATCH((CONCATENATE($P18,$Q18)),$T$4:$AB$4,0)))))</f>
        <v>2.9976851851851848E-3</v>
      </c>
      <c r="S18" s="21">
        <f t="shared" si="5"/>
        <v>3.7500000000000003E-3</v>
      </c>
      <c r="T18" s="1"/>
      <c r="U18" s="22"/>
      <c r="V18" s="1"/>
      <c r="W18" s="1"/>
    </row>
    <row r="19" spans="1:23" ht="13.5" customHeight="1" x14ac:dyDescent="0.25">
      <c r="A19" s="49">
        <f t="shared" ref="A19:C19" si="6">A18+TIME(0,0,(3600*($O19-$O18)/(INDEX($T$5:$AB$6,MATCH(A$15,$S$5:$S$6,0),MATCH(CONCATENATE($P19,$Q19),$T$4:$AB$4,0)))+$T$8))</f>
        <v>0.27136574074074077</v>
      </c>
      <c r="B19" s="18">
        <f t="shared" si="6"/>
        <v>0.6116435185185185</v>
      </c>
      <c r="C19" s="18">
        <f t="shared" si="6"/>
        <v>0.77136574074074071</v>
      </c>
      <c r="D19" s="18"/>
      <c r="E19" s="18"/>
      <c r="F19" s="19">
        <v>2</v>
      </c>
      <c r="G19" s="19">
        <v>3</v>
      </c>
      <c r="H19" s="23" t="s">
        <v>45</v>
      </c>
      <c r="I19" s="18">
        <f t="shared" ref="I19:K19" si="7">I20+TIME(0,0,(3600*($O20-$O19)/(INDEX($T$5:$AB$6,MATCH(I$15,$S$5:$S$6,0),MATCH(CONCATENATE($P20,$Q20),$T$4:$AB$4,0)))+$T$8))</f>
        <v>0.29120370370370369</v>
      </c>
      <c r="J19" s="18">
        <f t="shared" si="7"/>
        <v>0.63148148148148142</v>
      </c>
      <c r="K19" s="18">
        <f t="shared" si="7"/>
        <v>0.79120370370370363</v>
      </c>
      <c r="L19" s="18"/>
      <c r="M19" s="50"/>
      <c r="O19" s="5">
        <f t="shared" si="2"/>
        <v>10.9</v>
      </c>
      <c r="P19" s="8">
        <v>1</v>
      </c>
      <c r="Q19" s="20" t="s">
        <v>44</v>
      </c>
      <c r="R19" s="21">
        <f t="shared" ref="R19:S19" si="8">TIME(0,0,(3600*($O19-$O18)/(INDEX($T$5:$AB$6,MATCH(R$15,$S$5:$S$6,0),MATCH((CONCATENATE($P19,$Q19)),$T$4:$AB$4,0)))))</f>
        <v>1.6666666666666668E-3</v>
      </c>
      <c r="S19" s="21">
        <f t="shared" si="8"/>
        <v>2.0833333333333333E-3</v>
      </c>
      <c r="T19" s="1"/>
      <c r="U19" s="22"/>
      <c r="V19" s="1"/>
      <c r="W19" s="1"/>
    </row>
    <row r="20" spans="1:23" ht="13.5" customHeight="1" x14ac:dyDescent="0.25">
      <c r="A20" s="49">
        <f t="shared" ref="A20:C20" si="9">A19+TIME(0,0,(3600*($O20-$O19)/(INDEX($T$5:$AB$6,MATCH(A$15,$S$5:$S$6,0),MATCH(CONCATENATE($P20,$Q20),$T$4:$AB$4,0)))+$T$8))</f>
        <v>0.27282407407407411</v>
      </c>
      <c r="B20" s="18">
        <f t="shared" si="9"/>
        <v>0.61310185185185184</v>
      </c>
      <c r="C20" s="18">
        <f t="shared" si="9"/>
        <v>0.77282407407407405</v>
      </c>
      <c r="D20" s="18"/>
      <c r="E20" s="18"/>
      <c r="F20" s="19">
        <v>1</v>
      </c>
      <c r="G20" s="19">
        <v>4</v>
      </c>
      <c r="H20" s="23" t="s">
        <v>46</v>
      </c>
      <c r="I20" s="18">
        <f t="shared" ref="I20:K20" si="10">I21+TIME(0,0,(3600*($O21-$O20)/(INDEX($T$5:$AB$6,MATCH(I$15,$S$5:$S$6,0),MATCH(CONCATENATE($P21,$Q21),$T$4:$AB$4,0)))+$T$8))</f>
        <v>0.28974537037037035</v>
      </c>
      <c r="J20" s="18">
        <f t="shared" si="10"/>
        <v>0.63002314814814808</v>
      </c>
      <c r="K20" s="18">
        <f t="shared" si="10"/>
        <v>0.78974537037037029</v>
      </c>
      <c r="L20" s="18"/>
      <c r="M20" s="50"/>
      <c r="O20" s="5">
        <f t="shared" si="2"/>
        <v>11.9</v>
      </c>
      <c r="P20" s="8">
        <v>1</v>
      </c>
      <c r="Q20" s="20" t="s">
        <v>44</v>
      </c>
      <c r="R20" s="21">
        <f t="shared" ref="R20:S20" si="11">TIME(0,0,(3600*($O20-$O19)/(INDEX($T$5:$AB$6,MATCH(R$15,$S$5:$S$6,0),MATCH((CONCATENATE($P20,$Q20)),$T$4:$AB$4,0)))))</f>
        <v>8.3333333333333339E-4</v>
      </c>
      <c r="S20" s="21">
        <f t="shared" si="11"/>
        <v>1.0416666666666667E-3</v>
      </c>
      <c r="T20" s="1"/>
      <c r="U20" s="22"/>
      <c r="V20" s="1"/>
      <c r="W20" s="1"/>
    </row>
    <row r="21" spans="1:23" ht="13.5" customHeight="1" x14ac:dyDescent="0.25">
      <c r="A21" s="49">
        <f t="shared" ref="A21:C21" si="12">A20+TIME(0,0,(3600*($O21-$O20)/(INDEX($T$5:$AB$6,MATCH(A$15,$S$5:$S$6,0),MATCH(CONCATENATE($P21,$Q21),$T$4:$AB$4,0)))+$T$8))</f>
        <v>0.27436342592592594</v>
      </c>
      <c r="B21" s="18">
        <f t="shared" si="12"/>
        <v>0.61464120370370368</v>
      </c>
      <c r="C21" s="18">
        <f t="shared" si="12"/>
        <v>0.77436342592592589</v>
      </c>
      <c r="D21" s="18"/>
      <c r="E21" s="18"/>
      <c r="F21" s="19">
        <v>1.1000000000000001</v>
      </c>
      <c r="G21" s="19">
        <v>5</v>
      </c>
      <c r="H21" s="23" t="s">
        <v>47</v>
      </c>
      <c r="I21" s="18">
        <f t="shared" ref="I21:K21" si="13">I22+TIME(0,0,(3600*($O22-$O21)/(INDEX($T$5:$AB$6,MATCH(I$15,$S$5:$S$6,0),MATCH(CONCATENATE($P22,$Q22),$T$4:$AB$4,0)))+$T$8))</f>
        <v>0.28820601851851851</v>
      </c>
      <c r="J21" s="18">
        <f t="shared" si="13"/>
        <v>0.62848379629629625</v>
      </c>
      <c r="K21" s="18">
        <f t="shared" si="13"/>
        <v>0.78820601851851846</v>
      </c>
      <c r="L21" s="18"/>
      <c r="M21" s="50"/>
      <c r="O21" s="5">
        <f t="shared" si="2"/>
        <v>13</v>
      </c>
      <c r="P21" s="8">
        <v>1</v>
      </c>
      <c r="Q21" s="20" t="s">
        <v>44</v>
      </c>
      <c r="R21" s="21">
        <f t="shared" ref="R21:S21" si="14">TIME(0,0,(3600*($O21-$O20)/(INDEX($T$5:$AB$6,MATCH(R$15,$S$5:$S$6,0),MATCH((CONCATENATE($P21,$Q21)),$T$4:$AB$4,0)))))</f>
        <v>9.1435185185185185E-4</v>
      </c>
      <c r="S21" s="21">
        <f t="shared" si="14"/>
        <v>1.1458333333333333E-3</v>
      </c>
      <c r="T21" s="1"/>
      <c r="U21" s="22"/>
      <c r="V21" s="1"/>
      <c r="W21" s="1"/>
    </row>
    <row r="22" spans="1:23" ht="13.5" customHeight="1" x14ac:dyDescent="0.25">
      <c r="A22" s="49">
        <f t="shared" ref="A22:C22" si="15">A21+TIME(0,0,(3600*($O22-$O21)/(INDEX($T$5:$AB$6,MATCH(A$15,$S$5:$S$6,0),MATCH(CONCATENATE($P22,$Q22),$T$4:$AB$4,0)))+$T$8))</f>
        <v>0.27648148148148149</v>
      </c>
      <c r="B22" s="18">
        <f t="shared" si="15"/>
        <v>0.61675925925925923</v>
      </c>
      <c r="C22" s="18">
        <f t="shared" si="15"/>
        <v>0.77648148148148144</v>
      </c>
      <c r="D22" s="18"/>
      <c r="E22" s="18"/>
      <c r="F22" s="19">
        <v>1.8</v>
      </c>
      <c r="G22" s="19">
        <v>6</v>
      </c>
      <c r="H22" s="23" t="s">
        <v>48</v>
      </c>
      <c r="I22" s="18">
        <f t="shared" ref="I22:K22" si="16">I23+TIME(0,0,(3600*($O23-$O22)/(INDEX($T$5:$AB$6,MATCH(I$15,$S$5:$S$6,0),MATCH(CONCATENATE($P23,$Q23),$T$4:$AB$4,0)))+$T$8))</f>
        <v>0.28608796296296296</v>
      </c>
      <c r="J22" s="18">
        <f t="shared" si="16"/>
        <v>0.6263657407407407</v>
      </c>
      <c r="K22" s="18">
        <f t="shared" si="16"/>
        <v>0.78608796296296291</v>
      </c>
      <c r="L22" s="18"/>
      <c r="M22" s="50"/>
      <c r="O22" s="5">
        <f t="shared" si="2"/>
        <v>14.8</v>
      </c>
      <c r="P22" s="8">
        <v>1</v>
      </c>
      <c r="Q22" s="20" t="s">
        <v>49</v>
      </c>
      <c r="R22" s="21">
        <f t="shared" ref="R22:S22" si="17">TIME(0,0,(3600*($O22-$O21)/(INDEX($T$5:$AB$6,MATCH(R$15,$S$5:$S$6,0),MATCH((CONCATENATE($P22,$Q22)),$T$4:$AB$4,0)))))</f>
        <v>1.4930555555555556E-3</v>
      </c>
      <c r="S22" s="21">
        <f t="shared" si="17"/>
        <v>1.8750000000000001E-3</v>
      </c>
      <c r="T22" s="1"/>
      <c r="U22" s="22"/>
      <c r="V22" s="1"/>
      <c r="W22" s="1"/>
    </row>
    <row r="23" spans="1:23" ht="13.5" customHeight="1" x14ac:dyDescent="0.25">
      <c r="A23" s="49">
        <f t="shared" ref="A23:C23" si="18">A22+TIME(0,0,(3600*($O23-$O22)/(INDEX($T$5:$AB$6,MATCH(A$15,$S$5:$S$6,0),MATCH(CONCATENATE($P23,$Q23),$T$4:$AB$4,0)))+$T$8))</f>
        <v>0.27784722222222225</v>
      </c>
      <c r="B23" s="18">
        <f t="shared" si="18"/>
        <v>0.61812499999999992</v>
      </c>
      <c r="C23" s="18">
        <f t="shared" si="18"/>
        <v>0.77784722222222213</v>
      </c>
      <c r="D23" s="18"/>
      <c r="E23" s="18"/>
      <c r="F23" s="19">
        <v>0.9</v>
      </c>
      <c r="G23" s="19">
        <v>7</v>
      </c>
      <c r="H23" s="23" t="s">
        <v>50</v>
      </c>
      <c r="I23" s="24">
        <v>0.28472222222222221</v>
      </c>
      <c r="J23" s="24">
        <v>0.625</v>
      </c>
      <c r="K23" s="24">
        <v>0.78472222222222221</v>
      </c>
      <c r="L23" s="18"/>
      <c r="M23" s="50"/>
      <c r="O23" s="5">
        <f t="shared" si="2"/>
        <v>15.700000000000001</v>
      </c>
      <c r="P23" s="8">
        <v>1</v>
      </c>
      <c r="Q23" s="20" t="s">
        <v>49</v>
      </c>
      <c r="R23" s="21">
        <f t="shared" ref="R23:S23" si="19">TIME(0,0,(3600*($O23-$O22)/(INDEX($T$5:$AB$6,MATCH(R$15,$S$5:$S$6,0),MATCH((CONCATENATE($P23,$Q23)),$T$4:$AB$4,0)))))</f>
        <v>7.407407407407407E-4</v>
      </c>
      <c r="S23" s="21">
        <f t="shared" si="19"/>
        <v>9.3750000000000007E-4</v>
      </c>
      <c r="T23" s="1"/>
      <c r="U23" s="22"/>
      <c r="V23" s="1"/>
      <c r="W23" s="1"/>
    </row>
    <row r="24" spans="1:23" ht="13.5" customHeight="1" x14ac:dyDescent="0.25">
      <c r="A24" s="49"/>
      <c r="B24" s="18"/>
      <c r="C24" s="18"/>
      <c r="D24" s="18"/>
      <c r="E24" s="18"/>
      <c r="F24" s="19"/>
      <c r="G24" s="19"/>
      <c r="H24" s="25"/>
      <c r="I24" s="18"/>
      <c r="J24" s="18"/>
      <c r="K24" s="18"/>
      <c r="L24" s="18"/>
      <c r="M24" s="50"/>
      <c r="R24" s="21"/>
      <c r="S24" s="21"/>
      <c r="T24" s="1"/>
      <c r="U24" s="22"/>
      <c r="V24" s="1"/>
      <c r="W24" s="1"/>
    </row>
    <row r="25" spans="1:23" ht="13.5" customHeight="1" x14ac:dyDescent="0.2">
      <c r="A25" s="51" t="s">
        <v>51</v>
      </c>
      <c r="B25" s="52" t="s">
        <v>51</v>
      </c>
      <c r="C25" s="52" t="s">
        <v>51</v>
      </c>
      <c r="D25" s="53"/>
      <c r="E25" s="53"/>
      <c r="F25" s="52"/>
      <c r="G25" s="52"/>
      <c r="H25" s="54"/>
      <c r="I25" s="52" t="s">
        <v>51</v>
      </c>
      <c r="J25" s="52" t="s">
        <v>51</v>
      </c>
      <c r="K25" s="52" t="s">
        <v>51</v>
      </c>
      <c r="L25" s="53"/>
      <c r="M25" s="55"/>
    </row>
    <row r="26" spans="1:23" ht="13.5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23" ht="13.5" customHeight="1" x14ac:dyDescent="0.2">
      <c r="I27" s="5" t="s">
        <v>52</v>
      </c>
    </row>
    <row r="28" spans="1:23" ht="13.5" customHeight="1" x14ac:dyDescent="0.2"/>
    <row r="29" spans="1:23" ht="13.5" customHeight="1" x14ac:dyDescent="0.2"/>
    <row r="30" spans="1:23" ht="13.5" customHeight="1" x14ac:dyDescent="0.2"/>
    <row r="31" spans="1:23" ht="13.5" customHeight="1" x14ac:dyDescent="0.2"/>
    <row r="32" spans="1:23" ht="13.5" customHeight="1" x14ac:dyDescent="0.2"/>
    <row r="33" spans="1:28" ht="13.5" customHeight="1" x14ac:dyDescent="0.2"/>
    <row r="34" spans="1:28" ht="13.5" customHeight="1" x14ac:dyDescent="0.2"/>
    <row r="35" spans="1:28" ht="13.5" customHeight="1" x14ac:dyDescent="0.2"/>
    <row r="36" spans="1:28" ht="13.5" customHeight="1" x14ac:dyDescent="0.2"/>
    <row r="37" spans="1:28" ht="13.5" customHeight="1" x14ac:dyDescent="0.2"/>
    <row r="38" spans="1:28" ht="13.5" customHeight="1" x14ac:dyDescent="0.2"/>
    <row r="39" spans="1:28" ht="13.5" customHeight="1" x14ac:dyDescent="0.2"/>
    <row r="40" spans="1:28" ht="13.5" customHeight="1" x14ac:dyDescent="0.2"/>
    <row r="41" spans="1:28" ht="13.5" customHeight="1" x14ac:dyDescent="0.2"/>
    <row r="42" spans="1:28" ht="13.5" customHeight="1" x14ac:dyDescent="0.2"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13.5" customHeight="1" x14ac:dyDescent="0.2"/>
    <row r="44" spans="1:28" ht="13.5" customHeight="1" x14ac:dyDescent="0.2"/>
    <row r="45" spans="1:28" ht="13.5" customHeight="1" x14ac:dyDescent="0.2"/>
    <row r="46" spans="1:28" ht="13.5" customHeight="1" x14ac:dyDescent="0.2"/>
    <row r="47" spans="1:28" ht="13.5" customHeight="1" x14ac:dyDescent="0.2"/>
    <row r="48" spans="1:28" ht="19.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0" ht="12.75" customHeight="1" x14ac:dyDescent="0.2"/>
    <row r="50" spans="1:10" ht="12.75" customHeight="1" x14ac:dyDescent="0.2"/>
    <row r="51" spans="1:10" ht="12.75" customHeight="1" x14ac:dyDescent="0.2"/>
    <row r="52" spans="1:10" ht="12.75" customHeight="1" x14ac:dyDescent="0.25">
      <c r="A52" s="26"/>
      <c r="B52" s="26"/>
      <c r="C52" s="26"/>
      <c r="D52" s="26"/>
      <c r="E52" s="26"/>
      <c r="F52" s="26"/>
      <c r="G52" s="26"/>
      <c r="H52" s="26"/>
    </row>
    <row r="53" spans="1:10" ht="12.75" customHeight="1" x14ac:dyDescent="0.2">
      <c r="B53" s="27"/>
      <c r="C53" s="27"/>
      <c r="D53" s="27"/>
      <c r="E53" s="27"/>
      <c r="F53" s="27"/>
      <c r="G53" s="27"/>
    </row>
    <row r="54" spans="1:10" ht="12.75" customHeight="1" x14ac:dyDescent="0.2">
      <c r="B54" s="27"/>
      <c r="C54" s="27"/>
      <c r="D54" s="27"/>
      <c r="E54" s="27"/>
      <c r="F54" s="27"/>
      <c r="G54" s="27"/>
    </row>
    <row r="55" spans="1:10" ht="12.75" customHeight="1" x14ac:dyDescent="0.2">
      <c r="B55" s="27"/>
      <c r="C55" s="27"/>
      <c r="D55" s="27"/>
      <c r="E55" s="27"/>
      <c r="F55" s="27"/>
    </row>
    <row r="56" spans="1:10" ht="12.75" customHeight="1" x14ac:dyDescent="0.2">
      <c r="B56" s="27"/>
    </row>
    <row r="57" spans="1:10" ht="12.75" customHeight="1" x14ac:dyDescent="0.2">
      <c r="B57" s="27"/>
    </row>
    <row r="58" spans="1:10" ht="12.75" customHeight="1" x14ac:dyDescent="0.2">
      <c r="B58" s="27"/>
    </row>
    <row r="59" spans="1:10" ht="12.75" customHeight="1" x14ac:dyDescent="0.2">
      <c r="B59" s="27"/>
    </row>
    <row r="60" spans="1:10" ht="12.75" customHeight="1" x14ac:dyDescent="0.25">
      <c r="A60" s="26"/>
      <c r="B60" s="26"/>
      <c r="C60" s="26"/>
      <c r="D60" s="26"/>
      <c r="E60" s="26"/>
      <c r="F60" s="26"/>
      <c r="G60" s="26"/>
      <c r="H60" s="26"/>
      <c r="I60" s="26"/>
      <c r="J60" s="26"/>
    </row>
    <row r="61" spans="1:10" ht="12.75" customHeight="1" x14ac:dyDescent="0.25">
      <c r="A61" s="26"/>
    </row>
    <row r="62" spans="1:10" ht="16.5" customHeight="1" x14ac:dyDescent="0.2"/>
    <row r="63" spans="1:10" ht="16.5" customHeight="1" x14ac:dyDescent="0.2"/>
    <row r="64" spans="1:10" ht="16.5" customHeight="1" x14ac:dyDescent="0.2"/>
    <row r="65" ht="16.5" customHeight="1" x14ac:dyDescent="0.2"/>
    <row r="66" ht="16.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2023-05-03T09:33:31Z</dcterms:modified>
</cp:coreProperties>
</file>